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855" windowHeight="14430" activeTab="0"/>
  </bookViews>
  <sheets>
    <sheet name="CALCULADORA FISIOTERAPIA" sheetId="1" r:id="rId1"/>
    <sheet name="Hoja3" sheetId="2" r:id="rId2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Noelia</author>
  </authors>
  <commentList>
    <comment ref="C8" authorId="0">
      <text>
        <r>
          <rPr>
            <sz val="9"/>
            <rFont val="Tahoma"/>
            <family val="2"/>
          </rPr>
          <t xml:space="preserve">no introducir la nota de la asignatura
 a compensar
</t>
        </r>
      </text>
    </comment>
  </commentList>
</comments>
</file>

<file path=xl/sharedStrings.xml><?xml version="1.0" encoding="utf-8"?>
<sst xmlns="http://schemas.openxmlformats.org/spreadsheetml/2006/main" count="52" uniqueCount="52">
  <si>
    <t>Código</t>
  </si>
  <si>
    <t>Créditos</t>
  </si>
  <si>
    <t>Nota</t>
  </si>
  <si>
    <t>Nota ponderada</t>
  </si>
  <si>
    <t xml:space="preserve">          Código asignatura a compensar: </t>
  </si>
  <si>
    <t>Nota Media (NM):</t>
  </si>
  <si>
    <t>Optativa transversal (en grados)</t>
  </si>
  <si>
    <t>Los créditos optativos en grados</t>
  </si>
  <si>
    <t>Los créditos de idioma moderno B1</t>
  </si>
  <si>
    <t>Trabajo fin de grado</t>
  </si>
  <si>
    <t>Prácticas externas o asignaturas equivalentes</t>
  </si>
  <si>
    <t>Los créditos de practicum</t>
  </si>
  <si>
    <t>Idioma moderno</t>
  </si>
  <si>
    <t>Anatomia humana l</t>
  </si>
  <si>
    <t>Cinesiología</t>
  </si>
  <si>
    <t>Fundamentos de fisioterapia</t>
  </si>
  <si>
    <t>Fisiología humana</t>
  </si>
  <si>
    <t>Fisiología humana ll</t>
  </si>
  <si>
    <t>Estadística aplicada a Ciencias de la Salud</t>
  </si>
  <si>
    <t>Inglés científico en Ciencias de la Salud</t>
  </si>
  <si>
    <t>Patología general en Fisioterapia</t>
  </si>
  <si>
    <t>Valoración y diagnóstico en Fisioterapia l</t>
  </si>
  <si>
    <t>Psicosociología de la salud</t>
  </si>
  <si>
    <t>Afecciones médico-quirúrgicoas</t>
  </si>
  <si>
    <t>Biomecánica y análisis del movimiento</t>
  </si>
  <si>
    <t>Valoración y diagnóstico en Fisioterapia ll</t>
  </si>
  <si>
    <t>Cinesiterapia</t>
  </si>
  <si>
    <t>Procedimientos generales de Fisioterapia l</t>
  </si>
  <si>
    <t>Métodos de Fisioterapia en procesos musculoesqueléticos</t>
  </si>
  <si>
    <t>Procedimientos generales de Fisioterapia ll</t>
  </si>
  <si>
    <t>Epidemiología y Salud pública</t>
  </si>
  <si>
    <t>Fisioterapia en traumamtología, reumatología y deporte</t>
  </si>
  <si>
    <t>Métodos de Fisioterapia en procesos neurológicos</t>
  </si>
  <si>
    <t>Métodos de Fisioterapia en procesos ortopédicos y uroginecoloógicos y en obstetricia</t>
  </si>
  <si>
    <t>Métodos en Fisioterapia en procesos respiratorios y cardiovasculares</t>
  </si>
  <si>
    <t>Fisioterapia en neumologia y cardiología</t>
  </si>
  <si>
    <t>Fisioterapia en neurología</t>
  </si>
  <si>
    <t>Farmacología y Principios Nutricionales en Fisioterapia</t>
  </si>
  <si>
    <t>Fisioterapia en dermatoogía, uroginecología y obstetricia</t>
  </si>
  <si>
    <t>Fisioterapia en ortopedia, pedriatría y geriatría</t>
  </si>
  <si>
    <t>Legislación y gestión en Fisioterapia</t>
  </si>
  <si>
    <t>Introducid los valores en las celdas amarillas</t>
  </si>
  <si>
    <r>
      <t xml:space="preserve">Asig obligatorias / form básica </t>
    </r>
    <r>
      <rPr>
        <sz val="8"/>
        <color indexed="10"/>
        <rFont val="Arial"/>
        <family val="2"/>
      </rPr>
      <t>aprobadas</t>
    </r>
  </si>
  <si>
    <t>CÁLCULO para compensación curricular:</t>
  </si>
  <si>
    <t>Número créditos superados:</t>
  </si>
  <si>
    <t>No computan en el cálculo de compensación:</t>
  </si>
  <si>
    <t>*En caso de que la nota sea igual o superior a 5, la asignatura se compensará con la nota de 5.</t>
  </si>
  <si>
    <t>En caso de que la nota resultante sea inferior a 5, no procede compensación de la asignatura.</t>
  </si>
  <si>
    <r>
      <t xml:space="preserve">Total de Créditos de la titulación excepto los de </t>
    </r>
    <r>
      <rPr>
        <b/>
        <sz val="10"/>
        <color indexed="10"/>
        <rFont val="Arial"/>
        <family val="2"/>
      </rPr>
      <t>asignaturas que no computan</t>
    </r>
  </si>
  <si>
    <t>CALCULADORA DE NOTA PARA PROCEDENCIA DE COMPENSACIÓN CURRICULAR GRADO EN FISIOTERAPIA 605</t>
  </si>
  <si>
    <r>
      <t>NOTA DE LA ASIGNATURA A COMPENSAR:                                                                                                                                                                 Elegir l</t>
    </r>
    <r>
      <rPr>
        <sz val="10"/>
        <rFont val="Arial"/>
        <family val="2"/>
      </rPr>
      <t>a</t>
    </r>
    <r>
      <rPr>
        <sz val="10"/>
        <color indexed="40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mejor  nota</t>
    </r>
    <r>
      <rPr>
        <sz val="10"/>
        <rFont val="Arial"/>
        <family val="2"/>
      </rPr>
      <t xml:space="preserve"> entre:                                                                                                                                                                                                                                     a) Calificación obtenida en la última convocatoria de la asignatura;                                                                                                                            b) media aritmética de la calificación numérica de la asignatura a compensar, de todas las convocatorias utilizadas por el estudiante.                                                                                                                                                                                 *LA NOTA DE LA ASIGNATURA A COMPENSAR </t>
    </r>
    <r>
      <rPr>
        <b/>
        <sz val="10"/>
        <rFont val="Arial"/>
        <family val="2"/>
      </rPr>
      <t>SÓLO SE INDICARÁ EN ESTA CASILLA</t>
    </r>
    <r>
      <rPr>
        <sz val="10"/>
        <rFont val="Arial"/>
        <family val="2"/>
      </rPr>
      <t>. NO SE INDICARÁ DE NUEVO EN EL LISTADO DE ASIGNATURAS. **EN EL LISTADO DEBE DEJAR LA NOTA EN BLANCO**.</t>
    </r>
  </si>
  <si>
    <t>Nota de la asignatura a compensar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</si>
</sst>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20"/>
      <name val="Arial"/>
      <family val="2"/>
    </font>
    <font>
      <sz val="9"/>
      <name val="Tahoma"/>
      <family val="2"/>
    </font>
    <font>
      <sz val="10"/>
      <color indexed="40"/>
      <name val="Arial"/>
      <family val="2"/>
    </font>
    <font>
      <b/>
      <sz val="10"/>
      <color indexed="62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2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2" borderId="0" xfId="0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1" fillId="32" borderId="17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0" fontId="1" fillId="32" borderId="18" xfId="0" applyFont="1" applyFill="1" applyBorder="1" applyAlignment="1" applyProtection="1">
      <alignment horizontal="center"/>
      <protection hidden="1"/>
    </xf>
    <xf numFmtId="0" fontId="9" fillId="32" borderId="14" xfId="0" applyFont="1" applyFill="1" applyBorder="1" applyAlignment="1" applyProtection="1">
      <alignment horizontal="center"/>
      <protection hidden="1"/>
    </xf>
    <xf numFmtId="0" fontId="1" fillId="32" borderId="14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4" fillId="0" borderId="12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/>
      <protection hidden="1"/>
    </xf>
    <xf numFmtId="0" fontId="1" fillId="32" borderId="0" xfId="0" applyFont="1" applyFill="1" applyBorder="1" applyAlignment="1">
      <alignment horizontal="right"/>
    </xf>
    <xf numFmtId="0" fontId="52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5" fillId="32" borderId="0" xfId="0" applyFont="1" applyFill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32" borderId="0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right" vertical="center"/>
    </xf>
    <xf numFmtId="2" fontId="7" fillId="33" borderId="17" xfId="0" applyNumberFormat="1" applyFont="1" applyFill="1" applyBorder="1" applyAlignment="1">
      <alignment horizontal="right" vertical="center"/>
    </xf>
    <xf numFmtId="0" fontId="1" fillId="32" borderId="0" xfId="0" applyFont="1" applyFill="1" applyBorder="1" applyAlignment="1">
      <alignment/>
    </xf>
    <xf numFmtId="2" fontId="14" fillId="0" borderId="17" xfId="0" applyNumberFormat="1" applyFont="1" applyBorder="1" applyAlignment="1">
      <alignment vertical="center"/>
    </xf>
    <xf numFmtId="0" fontId="1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right"/>
    </xf>
    <xf numFmtId="0" fontId="1" fillId="32" borderId="21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2" fontId="56" fillId="0" borderId="0" xfId="0" applyNumberFormat="1" applyFont="1" applyFill="1" applyBorder="1" applyAlignment="1">
      <alignment/>
    </xf>
    <xf numFmtId="16" fontId="55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zoomScalePageLayoutView="0" workbookViewId="0" topLeftCell="B1">
      <selection activeCell="E36" sqref="E36"/>
    </sheetView>
  </sheetViews>
  <sheetFormatPr defaultColWidth="11.421875" defaultRowHeight="12.75"/>
  <cols>
    <col min="1" max="1" width="2.57421875" style="2" customWidth="1"/>
    <col min="2" max="2" width="13.8515625" style="0" customWidth="1"/>
    <col min="3" max="3" width="76.28125" style="0" bestFit="1" customWidth="1"/>
    <col min="4" max="4" width="8.7109375" style="0" customWidth="1"/>
    <col min="6" max="6" width="15.140625" style="0" customWidth="1"/>
    <col min="7" max="7" width="12.421875" style="0" bestFit="1" customWidth="1"/>
    <col min="8" max="8" width="14.8515625" style="0" bestFit="1" customWidth="1"/>
    <col min="9" max="9" width="29.8515625" style="0" bestFit="1" customWidth="1"/>
  </cols>
  <sheetData>
    <row r="1" spans="1:7" ht="30" customHeight="1">
      <c r="A1" s="1"/>
      <c r="B1" s="1"/>
      <c r="C1" s="54" t="s">
        <v>49</v>
      </c>
      <c r="D1" s="1"/>
      <c r="E1" s="1"/>
      <c r="F1" s="1"/>
      <c r="G1" s="3"/>
    </row>
    <row r="2" spans="1:6" s="3" customFormat="1" ht="40.5" customHeight="1">
      <c r="A2" s="1"/>
      <c r="B2" s="24"/>
      <c r="C2" s="48" t="s">
        <v>41</v>
      </c>
      <c r="E2" s="22"/>
      <c r="F2" s="6"/>
    </row>
    <row r="3" spans="1:7" ht="100.5" customHeight="1" thickBot="1">
      <c r="A3" s="1"/>
      <c r="B3" s="56" t="s">
        <v>50</v>
      </c>
      <c r="C3" s="56"/>
      <c r="D3" s="56"/>
      <c r="E3" s="51"/>
      <c r="F3" s="51"/>
      <c r="G3" s="51"/>
    </row>
    <row r="4" spans="1:7" ht="6.75" customHeight="1" hidden="1" thickBot="1">
      <c r="A4" s="1"/>
      <c r="B4" s="13"/>
      <c r="C4" s="13"/>
      <c r="D4" s="1"/>
      <c r="E4" s="13"/>
      <c r="F4" s="1"/>
      <c r="G4" s="3"/>
    </row>
    <row r="5" spans="1:7" ht="20.25" customHeight="1" thickBot="1">
      <c r="A5" s="1"/>
      <c r="B5" s="13"/>
      <c r="C5" s="13"/>
      <c r="D5" s="41" t="s">
        <v>51</v>
      </c>
      <c r="E5" s="53"/>
      <c r="F5" s="1"/>
      <c r="G5" s="3"/>
    </row>
    <row r="6" spans="1:7" ht="21" customHeight="1" thickBot="1">
      <c r="A6" s="1"/>
      <c r="B6" s="13"/>
      <c r="C6" s="13"/>
      <c r="D6" s="41" t="s">
        <v>4</v>
      </c>
      <c r="E6" s="52"/>
      <c r="F6" s="1"/>
      <c r="G6" s="3"/>
    </row>
    <row r="7" spans="1:7" ht="6.75" customHeight="1" thickBot="1">
      <c r="A7" s="1"/>
      <c r="B7" s="13"/>
      <c r="C7" s="13"/>
      <c r="D7" s="1"/>
      <c r="E7" s="1"/>
      <c r="F7" s="1"/>
      <c r="G7" s="3"/>
    </row>
    <row r="8" spans="1:7" ht="13.5" thickBot="1">
      <c r="A8" s="1"/>
      <c r="B8" s="25" t="s">
        <v>0</v>
      </c>
      <c r="C8" s="26" t="s">
        <v>42</v>
      </c>
      <c r="D8" s="27" t="s">
        <v>1</v>
      </c>
      <c r="E8" s="18" t="s">
        <v>2</v>
      </c>
      <c r="F8" s="19" t="s">
        <v>3</v>
      </c>
      <c r="G8" s="3"/>
    </row>
    <row r="9" spans="1:6" s="23" customFormat="1" ht="12.75">
      <c r="A9" s="54"/>
      <c r="B9" s="10">
        <v>24900</v>
      </c>
      <c r="C9" s="12" t="s">
        <v>12</v>
      </c>
      <c r="D9" s="10">
        <v>2</v>
      </c>
      <c r="E9" s="29"/>
      <c r="F9" s="16">
        <f aca="true" t="shared" si="0" ref="F9:F37">_xlfn.IFERROR(D9*E9/$D$48,"")</f>
      </c>
    </row>
    <row r="10" spans="1:8" ht="12.75">
      <c r="A10" s="1"/>
      <c r="B10" s="17">
        <v>25604</v>
      </c>
      <c r="C10" s="5" t="s">
        <v>15</v>
      </c>
      <c r="D10" s="4">
        <v>6</v>
      </c>
      <c r="E10" s="32"/>
      <c r="F10" s="16">
        <f t="shared" si="0"/>
      </c>
      <c r="G10" s="23"/>
      <c r="H10" s="23"/>
    </row>
    <row r="11" spans="1:8" ht="12.75">
      <c r="A11" s="1"/>
      <c r="B11" s="10">
        <v>25606</v>
      </c>
      <c r="C11" s="5" t="s">
        <v>16</v>
      </c>
      <c r="D11" s="4">
        <v>6</v>
      </c>
      <c r="E11" s="32"/>
      <c r="F11" s="16">
        <f t="shared" si="0"/>
      </c>
      <c r="G11" s="23"/>
      <c r="H11" s="23"/>
    </row>
    <row r="12" spans="1:8" ht="12.75">
      <c r="A12" s="1"/>
      <c r="B12" s="17">
        <v>25611</v>
      </c>
      <c r="C12" s="5" t="s">
        <v>22</v>
      </c>
      <c r="D12" s="4">
        <v>9</v>
      </c>
      <c r="E12" s="32"/>
      <c r="F12" s="16">
        <f t="shared" si="0"/>
      </c>
      <c r="G12" s="23"/>
      <c r="H12" s="23"/>
    </row>
    <row r="13" spans="1:8" ht="12.75">
      <c r="A13" s="1"/>
      <c r="B13" s="10">
        <v>25613</v>
      </c>
      <c r="C13" s="9" t="s">
        <v>26</v>
      </c>
      <c r="D13" s="10">
        <v>6</v>
      </c>
      <c r="E13" s="34"/>
      <c r="F13" s="16">
        <f t="shared" si="0"/>
      </c>
      <c r="G13" s="23"/>
      <c r="H13" s="23"/>
    </row>
    <row r="14" spans="1:8" ht="12.75">
      <c r="A14" s="1"/>
      <c r="B14" s="17">
        <v>25640</v>
      </c>
      <c r="C14" s="5" t="s">
        <v>13</v>
      </c>
      <c r="D14" s="4">
        <v>9</v>
      </c>
      <c r="E14" s="32"/>
      <c r="F14" s="16">
        <f t="shared" si="0"/>
      </c>
      <c r="G14" s="23"/>
      <c r="H14" s="23"/>
    </row>
    <row r="15" spans="1:8" ht="12.75">
      <c r="A15" s="1"/>
      <c r="B15" s="10">
        <v>25641</v>
      </c>
      <c r="C15" s="5" t="s">
        <v>17</v>
      </c>
      <c r="D15" s="4">
        <v>6</v>
      </c>
      <c r="E15" s="32"/>
      <c r="F15" s="16">
        <f t="shared" si="0"/>
      </c>
      <c r="G15" s="23"/>
      <c r="H15" s="23"/>
    </row>
    <row r="16" spans="1:8" ht="12.75">
      <c r="A16" s="1"/>
      <c r="B16" s="17">
        <v>25642</v>
      </c>
      <c r="C16" s="5" t="s">
        <v>14</v>
      </c>
      <c r="D16" s="4">
        <v>7</v>
      </c>
      <c r="E16" s="32"/>
      <c r="F16" s="16">
        <f t="shared" si="0"/>
      </c>
      <c r="G16" s="23"/>
      <c r="H16" s="23"/>
    </row>
    <row r="17" spans="1:8" ht="12.75">
      <c r="A17" s="1"/>
      <c r="B17" s="10">
        <v>25643</v>
      </c>
      <c r="C17" s="5" t="s">
        <v>18</v>
      </c>
      <c r="D17" s="4">
        <v>6</v>
      </c>
      <c r="E17" s="32"/>
      <c r="F17" s="16">
        <f t="shared" si="0"/>
      </c>
      <c r="G17" s="23"/>
      <c r="H17" s="23"/>
    </row>
    <row r="18" spans="1:8" ht="12.75">
      <c r="A18" s="1"/>
      <c r="B18" s="17">
        <v>25644</v>
      </c>
      <c r="C18" s="5" t="s">
        <v>19</v>
      </c>
      <c r="D18" s="4">
        <v>6</v>
      </c>
      <c r="E18" s="32"/>
      <c r="F18" s="16">
        <f t="shared" si="0"/>
      </c>
      <c r="G18" s="23"/>
      <c r="H18" s="23"/>
    </row>
    <row r="19" spans="1:8" ht="12.75">
      <c r="A19" s="1"/>
      <c r="B19" s="10">
        <v>25645</v>
      </c>
      <c r="C19" s="8" t="s">
        <v>20</v>
      </c>
      <c r="D19" s="7">
        <v>6</v>
      </c>
      <c r="E19" s="33"/>
      <c r="F19" s="16">
        <f t="shared" si="0"/>
      </c>
      <c r="G19" s="23"/>
      <c r="H19" s="23"/>
    </row>
    <row r="20" spans="1:8" ht="12.75">
      <c r="A20" s="1"/>
      <c r="B20" s="17">
        <v>25646</v>
      </c>
      <c r="C20" s="9" t="s">
        <v>21</v>
      </c>
      <c r="D20" s="10">
        <v>6</v>
      </c>
      <c r="E20" s="29"/>
      <c r="F20" s="16">
        <f t="shared" si="0"/>
      </c>
      <c r="G20" s="23"/>
      <c r="H20" s="23"/>
    </row>
    <row r="21" spans="1:8" ht="12.75">
      <c r="A21" s="1"/>
      <c r="B21" s="10">
        <v>25647</v>
      </c>
      <c r="C21" s="8" t="s">
        <v>23</v>
      </c>
      <c r="D21" s="7">
        <v>9</v>
      </c>
      <c r="E21" s="33"/>
      <c r="F21" s="16">
        <f t="shared" si="0"/>
      </c>
      <c r="G21" s="23"/>
      <c r="H21" s="23"/>
    </row>
    <row r="22" spans="1:8" ht="12.75">
      <c r="A22" s="1"/>
      <c r="B22" s="17">
        <v>25648</v>
      </c>
      <c r="C22" s="5" t="s">
        <v>24</v>
      </c>
      <c r="D22" s="4">
        <v>8</v>
      </c>
      <c r="E22" s="32"/>
      <c r="F22" s="16">
        <f t="shared" si="0"/>
      </c>
      <c r="G22" s="23"/>
      <c r="H22" s="23"/>
    </row>
    <row r="23" spans="1:8" ht="12.75">
      <c r="A23" s="1"/>
      <c r="B23" s="10">
        <v>25649</v>
      </c>
      <c r="C23" s="5" t="s">
        <v>28</v>
      </c>
      <c r="D23" s="4">
        <v>7</v>
      </c>
      <c r="E23" s="32"/>
      <c r="F23" s="16">
        <f t="shared" si="0"/>
      </c>
      <c r="G23" s="23"/>
      <c r="H23" s="23"/>
    </row>
    <row r="24" spans="1:8" ht="12.75">
      <c r="A24" s="1"/>
      <c r="B24" s="17">
        <v>25650</v>
      </c>
      <c r="C24" s="8" t="s">
        <v>27</v>
      </c>
      <c r="D24" s="7">
        <v>6</v>
      </c>
      <c r="E24" s="33"/>
      <c r="F24" s="16">
        <f t="shared" si="0"/>
      </c>
      <c r="G24" s="23"/>
      <c r="H24" s="23"/>
    </row>
    <row r="25" spans="1:8" ht="12.75">
      <c r="A25" s="1"/>
      <c r="B25" s="10">
        <v>25651</v>
      </c>
      <c r="C25" s="5" t="s">
        <v>29</v>
      </c>
      <c r="D25" s="4">
        <v>6</v>
      </c>
      <c r="E25" s="32"/>
      <c r="F25" s="16">
        <f t="shared" si="0"/>
      </c>
      <c r="G25" s="23"/>
      <c r="H25" s="23"/>
    </row>
    <row r="26" spans="1:8" ht="12.75">
      <c r="A26" s="1"/>
      <c r="B26" s="17">
        <v>25652</v>
      </c>
      <c r="C26" s="5" t="s">
        <v>25</v>
      </c>
      <c r="D26" s="4">
        <v>9</v>
      </c>
      <c r="E26" s="32"/>
      <c r="F26" s="16">
        <f t="shared" si="0"/>
      </c>
      <c r="G26" s="23"/>
      <c r="H26" s="23"/>
    </row>
    <row r="27" spans="1:8" ht="12.75">
      <c r="A27" s="1"/>
      <c r="B27" s="10">
        <v>25653</v>
      </c>
      <c r="C27" s="5" t="s">
        <v>30</v>
      </c>
      <c r="D27" s="4">
        <v>6</v>
      </c>
      <c r="E27" s="32"/>
      <c r="F27" s="16">
        <f t="shared" si="0"/>
      </c>
      <c r="G27" s="23"/>
      <c r="H27" s="23"/>
    </row>
    <row r="28" spans="1:8" ht="12.75">
      <c r="A28" s="1"/>
      <c r="B28" s="7">
        <v>25654</v>
      </c>
      <c r="C28" s="5" t="s">
        <v>35</v>
      </c>
      <c r="D28" s="4">
        <v>6</v>
      </c>
      <c r="E28" s="32"/>
      <c r="F28" s="16">
        <f t="shared" si="0"/>
      </c>
      <c r="G28" s="23"/>
      <c r="H28" s="23"/>
    </row>
    <row r="29" spans="1:8" ht="12.75">
      <c r="A29" s="1"/>
      <c r="B29" s="4">
        <v>25655</v>
      </c>
      <c r="C29" s="12" t="s">
        <v>36</v>
      </c>
      <c r="D29" s="4">
        <v>6</v>
      </c>
      <c r="E29" s="32"/>
      <c r="F29" s="16">
        <f t="shared" si="0"/>
      </c>
      <c r="G29" s="23"/>
      <c r="H29" s="23"/>
    </row>
    <row r="30" spans="1:8" ht="12.75">
      <c r="A30" s="1"/>
      <c r="B30" s="17">
        <v>25656</v>
      </c>
      <c r="C30" s="5" t="s">
        <v>31</v>
      </c>
      <c r="D30" s="4">
        <v>6</v>
      </c>
      <c r="E30" s="32"/>
      <c r="F30" s="16">
        <f t="shared" si="0"/>
      </c>
      <c r="G30" s="23"/>
      <c r="H30" s="23"/>
    </row>
    <row r="31" spans="1:8" ht="12.75">
      <c r="A31" s="1"/>
      <c r="B31" s="10">
        <v>25657</v>
      </c>
      <c r="C31" s="5" t="s">
        <v>32</v>
      </c>
      <c r="D31" s="4">
        <v>6</v>
      </c>
      <c r="E31" s="32"/>
      <c r="F31" s="16">
        <f t="shared" si="0"/>
      </c>
      <c r="G31" s="23"/>
      <c r="H31" s="23"/>
    </row>
    <row r="32" spans="1:8" ht="12.75">
      <c r="A32" s="1"/>
      <c r="B32" s="10">
        <v>25658</v>
      </c>
      <c r="C32" s="5" t="s">
        <v>33</v>
      </c>
      <c r="D32" s="4">
        <v>6</v>
      </c>
      <c r="E32" s="32"/>
      <c r="F32" s="16">
        <f t="shared" si="0"/>
      </c>
      <c r="G32" s="23"/>
      <c r="H32" s="23"/>
    </row>
    <row r="33" spans="1:8" ht="12.75">
      <c r="A33" s="1"/>
      <c r="B33" s="4">
        <v>25659</v>
      </c>
      <c r="C33" s="5" t="s">
        <v>34</v>
      </c>
      <c r="D33" s="4">
        <v>6</v>
      </c>
      <c r="E33" s="32"/>
      <c r="F33" s="16">
        <f t="shared" si="0"/>
      </c>
      <c r="G33" s="23"/>
      <c r="H33" s="23"/>
    </row>
    <row r="34" spans="1:8" ht="12.75">
      <c r="A34" s="1"/>
      <c r="B34" s="4">
        <v>25661</v>
      </c>
      <c r="C34" s="12" t="s">
        <v>37</v>
      </c>
      <c r="D34" s="4">
        <v>6</v>
      </c>
      <c r="E34" s="32"/>
      <c r="F34" s="16">
        <f t="shared" si="0"/>
      </c>
      <c r="G34" s="23"/>
      <c r="H34" s="23"/>
    </row>
    <row r="35" spans="1:8" ht="12.75">
      <c r="A35" s="1"/>
      <c r="B35" s="4">
        <v>25662</v>
      </c>
      <c r="C35" s="12" t="s">
        <v>38</v>
      </c>
      <c r="D35" s="4">
        <v>6</v>
      </c>
      <c r="E35" s="32"/>
      <c r="F35" s="16">
        <f t="shared" si="0"/>
      </c>
      <c r="G35" s="23"/>
      <c r="H35" s="23"/>
    </row>
    <row r="36" spans="1:8" ht="12.75">
      <c r="A36" s="1"/>
      <c r="B36" s="4">
        <v>25663</v>
      </c>
      <c r="C36" s="12" t="s">
        <v>39</v>
      </c>
      <c r="D36" s="4">
        <v>6</v>
      </c>
      <c r="E36" s="32"/>
      <c r="F36" s="16">
        <f t="shared" si="0"/>
      </c>
      <c r="G36" s="23"/>
      <c r="H36" s="23"/>
    </row>
    <row r="37" spans="1:8" ht="12.75">
      <c r="A37" s="1"/>
      <c r="B37" s="4">
        <v>25664</v>
      </c>
      <c r="C37" s="12" t="s">
        <v>40</v>
      </c>
      <c r="D37" s="4">
        <v>6</v>
      </c>
      <c r="E37" s="32"/>
      <c r="F37" s="16">
        <f t="shared" si="0"/>
      </c>
      <c r="G37" s="23"/>
      <c r="H37" s="23"/>
    </row>
    <row r="38" spans="1:7" ht="12.75">
      <c r="A38" s="1"/>
      <c r="B38" s="28"/>
      <c r="C38" s="30"/>
      <c r="D38" s="31"/>
      <c r="E38" s="4"/>
      <c r="F38" s="14"/>
      <c r="G38" s="3"/>
    </row>
    <row r="39" spans="1:7" ht="12.75">
      <c r="A39" s="1"/>
      <c r="B39" s="31"/>
      <c r="C39" s="35" t="s">
        <v>45</v>
      </c>
      <c r="D39" s="31"/>
      <c r="E39" s="4"/>
      <c r="F39" s="14"/>
      <c r="G39" s="3"/>
    </row>
    <row r="40" spans="1:7" ht="23.25" customHeight="1">
      <c r="A40" s="1"/>
      <c r="B40" s="36"/>
      <c r="C40" s="37" t="s">
        <v>6</v>
      </c>
      <c r="D40" s="36"/>
      <c r="E40" s="4"/>
      <c r="F40" s="14"/>
      <c r="G40" s="3"/>
    </row>
    <row r="41" spans="1:9" ht="12.75">
      <c r="A41" s="1"/>
      <c r="B41" s="36"/>
      <c r="C41" s="37" t="s">
        <v>7</v>
      </c>
      <c r="D41" s="36"/>
      <c r="E41" s="4"/>
      <c r="F41" s="14"/>
      <c r="G41" s="3"/>
      <c r="I41" s="38"/>
    </row>
    <row r="42" spans="1:9" ht="12.75">
      <c r="A42" s="1"/>
      <c r="B42" s="36"/>
      <c r="C42" s="37" t="s">
        <v>8</v>
      </c>
      <c r="D42" s="36"/>
      <c r="E42" s="4"/>
      <c r="F42" s="14"/>
      <c r="G42" s="3"/>
      <c r="I42" s="38"/>
    </row>
    <row r="43" spans="1:7" ht="12.75">
      <c r="A43" s="1"/>
      <c r="B43" s="36"/>
      <c r="C43" s="37" t="s">
        <v>11</v>
      </c>
      <c r="D43" s="36"/>
      <c r="E43" s="4"/>
      <c r="F43" s="14"/>
      <c r="G43" s="3"/>
    </row>
    <row r="44" spans="1:7" ht="12.75">
      <c r="A44" s="1"/>
      <c r="B44" s="36"/>
      <c r="C44" s="37" t="s">
        <v>10</v>
      </c>
      <c r="D44" s="36"/>
      <c r="E44" s="4"/>
      <c r="F44" s="14"/>
      <c r="G44" s="3"/>
    </row>
    <row r="45" spans="1:7" ht="12.75">
      <c r="A45" s="1"/>
      <c r="B45" s="36"/>
      <c r="C45" s="37" t="s">
        <v>9</v>
      </c>
      <c r="D45" s="36"/>
      <c r="E45" s="4"/>
      <c r="F45" s="14"/>
      <c r="G45" s="3"/>
    </row>
    <row r="46" spans="1:7" ht="13.5" thickBot="1">
      <c r="A46" s="1"/>
      <c r="B46" s="39"/>
      <c r="C46" s="40"/>
      <c r="D46" s="47"/>
      <c r="E46" s="11"/>
      <c r="F46" s="15"/>
      <c r="G46" s="3"/>
    </row>
    <row r="47" spans="1:7" ht="13.5" thickBot="1">
      <c r="A47" s="1"/>
      <c r="B47" s="44"/>
      <c r="C47" s="50" t="s">
        <v>48</v>
      </c>
      <c r="D47" s="49">
        <v>186</v>
      </c>
      <c r="E47" s="45"/>
      <c r="F47" s="20"/>
      <c r="G47" s="3"/>
    </row>
    <row r="48" spans="1:7" ht="13.5" thickBot="1">
      <c r="A48" s="1"/>
      <c r="B48" s="6"/>
      <c r="C48" s="41" t="s">
        <v>44</v>
      </c>
      <c r="D48" s="49">
        <f>IF(ISBLANK(E9),0,D9)+IF(ISBLANK(E10),0,D10)+IF(ISBLANK(E11),0,D11)+IF(ISBLANK(E12),0,D12)+IF(ISBLANK(E13),0,D13)+IF(ISBLANK(E14),0,D14)+IF(ISBLANK(E15),0,D15)+IF(ISBLANK(E16),0,D16)+IF(ISBLANK(E17),0,D17)+IF(ISBLANK(E18),0,D18)+IF(ISBLANK(E19),0,D19)+IF(ISBLANK(E20),0,D20)+IF(ISBLANK(E21),0,D21)+IF(ISBLANK(E22),0,D22)+IF(ISBLANK(E23),0,D23)+IF(ISBLANK(E24),0,D24)+IF(ISBLANK(E25),0,D25)+IF(ISBLANK(E26),0,D26)+IF(ISBLANK(E27),0,D27)+IF(ISBLANK(E28),0,D28)+IF(ISBLANK(E29),0,D29)+IF(ISBLANK(E30),0,D30)+IF(ISBLANK(E31),0,D31)+IF(ISBLANK(E32),0,D32)+IF(ISBLANK(E33),0,D33)+IF(ISBLANK(E34),0,D34)+IF(ISBLANK(E35),0,D35)+IF(ISBLANK(E36),0,D36)+IF(ISBLANK(E37),0,D37)</f>
        <v>0</v>
      </c>
      <c r="E48" s="3"/>
      <c r="F48" s="46"/>
      <c r="G48" s="3"/>
    </row>
    <row r="49" spans="1:9" ht="13.5" hidden="1" thickBot="1">
      <c r="A49" s="1"/>
      <c r="B49" s="1"/>
      <c r="C49" s="57" t="s">
        <v>5</v>
      </c>
      <c r="D49" s="57"/>
      <c r="E49" s="58"/>
      <c r="F49" s="21">
        <f>ROUND(SUM(F9:F37),2)</f>
        <v>0</v>
      </c>
      <c r="G49" s="3"/>
      <c r="I49" s="43">
        <f>F49*0.7+E5*0.3</f>
        <v>0</v>
      </c>
    </row>
    <row r="50" spans="1:9" ht="13.5" thickBot="1">
      <c r="A50" s="1"/>
      <c r="B50" s="3"/>
      <c r="C50" s="3"/>
      <c r="D50" s="1"/>
      <c r="E50" s="1"/>
      <c r="F50" s="1"/>
      <c r="G50" s="3"/>
      <c r="I50" s="42"/>
    </row>
    <row r="51" spans="1:10" ht="15.75" thickBot="1">
      <c r="A51" s="1"/>
      <c r="B51" s="3"/>
      <c r="C51" s="59" t="s">
        <v>43</v>
      </c>
      <c r="D51" s="59"/>
      <c r="E51" s="59"/>
      <c r="F51" s="55">
        <f>_xlfn.IFERROR(F49*IF(VLOOKUP(E6,B9:E37,3)&gt;=12,0.6,IF(VLOOKUP(E6,B9:E37,3)&gt;=6,0.65,0.7))+E5*IF(VLOOKUP(E6,B9:E37,3)&gt;=12,0.4,IF(VLOOKUP(E6,B9:E37,3)&gt;=6,0.35,0.3)),"")</f>
      </c>
      <c r="G51" s="3"/>
      <c r="H51" s="61"/>
      <c r="I51" s="62"/>
      <c r="J51" s="63"/>
    </row>
    <row r="52" spans="1:10" ht="12.75">
      <c r="A52" s="1"/>
      <c r="B52" s="3"/>
      <c r="C52" s="3"/>
      <c r="D52" s="3"/>
      <c r="E52" s="1"/>
      <c r="F52" s="1"/>
      <c r="G52" s="3"/>
      <c r="H52" s="64"/>
      <c r="I52" s="65"/>
      <c r="J52" s="66"/>
    </row>
    <row r="53" spans="1:10" ht="12.75">
      <c r="A53" s="1"/>
      <c r="B53" s="3"/>
      <c r="C53" s="3"/>
      <c r="D53" s="3"/>
      <c r="E53" s="1"/>
      <c r="F53" s="1"/>
      <c r="G53" s="3"/>
      <c r="H53" s="67"/>
      <c r="I53" s="65"/>
      <c r="J53" s="66"/>
    </row>
    <row r="54" spans="1:10" ht="12.75">
      <c r="A54" s="60" t="s">
        <v>46</v>
      </c>
      <c r="B54" s="60"/>
      <c r="C54" s="60"/>
      <c r="D54" s="60"/>
      <c r="E54" s="60"/>
      <c r="F54" s="60"/>
      <c r="G54" s="60"/>
      <c r="H54" s="64"/>
      <c r="I54" s="65"/>
      <c r="J54" s="66"/>
    </row>
    <row r="55" spans="1:7" ht="12.75">
      <c r="A55" s="60" t="s">
        <v>47</v>
      </c>
      <c r="B55" s="60"/>
      <c r="C55" s="60"/>
      <c r="D55" s="60"/>
      <c r="E55" s="60"/>
      <c r="F55" s="60"/>
      <c r="G55" s="60"/>
    </row>
    <row r="56" spans="1:7" ht="12.75">
      <c r="A56" s="1"/>
      <c r="B56" s="3"/>
      <c r="C56" s="3"/>
      <c r="D56" s="3"/>
      <c r="E56" s="3"/>
      <c r="F56" s="3"/>
      <c r="G56" s="3"/>
    </row>
    <row r="57" spans="1:7" ht="12.75">
      <c r="A57" s="1"/>
      <c r="B57" s="1"/>
      <c r="C57" s="1"/>
      <c r="D57" s="1"/>
      <c r="E57" s="1"/>
      <c r="F57" s="1"/>
      <c r="G57" s="3"/>
    </row>
    <row r="58" spans="2:6" ht="12.75">
      <c r="B58" s="2"/>
      <c r="C58" s="2"/>
      <c r="D58" s="2"/>
      <c r="E58" s="2"/>
      <c r="F58" s="1"/>
    </row>
  </sheetData>
  <sheetProtection/>
  <mergeCells count="5">
    <mergeCell ref="B3:D3"/>
    <mergeCell ref="C49:E49"/>
    <mergeCell ref="C51:E51"/>
    <mergeCell ref="A54:G54"/>
    <mergeCell ref="A55:G55"/>
  </mergeCells>
  <printOptions/>
  <pageMargins left="0.75" right="0.75" top="1" bottom="1" header="0" footer="0"/>
  <pageSetup horizontalDpi="600" verticalDpi="600" orientation="portrait" paperSize="9" r:id="rId3"/>
  <ignoredErrors>
    <ignoredError sqref="F9:F37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usuario</cp:lastModifiedBy>
  <cp:lastPrinted>2011-01-13T17:40:17Z</cp:lastPrinted>
  <dcterms:created xsi:type="dcterms:W3CDTF">2006-09-04T15:04:00Z</dcterms:created>
  <dcterms:modified xsi:type="dcterms:W3CDTF">2024-01-24T11:53:16Z</dcterms:modified>
  <cp:category/>
  <cp:version/>
  <cp:contentType/>
  <cp:contentStatus/>
</cp:coreProperties>
</file>